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definedNames>
    <definedName name="_xlnm.Print_Area" localSheetId="0">Plan1!#REF!</definedName>
  </definedNames>
  <calcPr calcId="145621"/>
</workbook>
</file>

<file path=xl/calcChain.xml><?xml version="1.0" encoding="utf-8"?>
<calcChain xmlns="http://schemas.openxmlformats.org/spreadsheetml/2006/main">
  <c r="G64" i="1" l="1"/>
  <c r="H64" i="1"/>
  <c r="F64" i="1"/>
  <c r="G54" i="1"/>
  <c r="H54" i="1"/>
  <c r="F54" i="1"/>
  <c r="F36" i="1"/>
  <c r="G53" i="1"/>
  <c r="H53" i="1"/>
  <c r="F53" i="1"/>
  <c r="G52" i="1"/>
  <c r="H52" i="1"/>
  <c r="F52" i="1"/>
  <c r="G50" i="1"/>
  <c r="H50" i="1"/>
  <c r="F50" i="1"/>
  <c r="F55" i="1" l="1"/>
  <c r="F56" i="1" s="1"/>
  <c r="G55" i="1"/>
  <c r="G56" i="1" s="1"/>
  <c r="H55" i="1"/>
  <c r="H56" i="1" s="1"/>
  <c r="G45" i="1"/>
  <c r="H45" i="1"/>
  <c r="G46" i="1"/>
  <c r="H46" i="1"/>
  <c r="F46" i="1"/>
  <c r="F45" i="1"/>
  <c r="F15" i="1"/>
  <c r="H36" i="1"/>
  <c r="G36" i="1"/>
  <c r="H15" i="1"/>
  <c r="G15" i="1"/>
  <c r="G47" i="1" l="1"/>
  <c r="G58" i="1" s="1"/>
  <c r="H47" i="1"/>
  <c r="H58" i="1" s="1"/>
  <c r="F47" i="1"/>
  <c r="F58" i="1" s="1"/>
  <c r="F38" i="1"/>
  <c r="H38" i="1"/>
  <c r="G38" i="1"/>
</calcChain>
</file>

<file path=xl/sharedStrings.xml><?xml version="1.0" encoding="utf-8"?>
<sst xmlns="http://schemas.openxmlformats.org/spreadsheetml/2006/main" count="53" uniqueCount="53">
  <si>
    <t>ASSOCIAÇÃO ESPIRITA MÃOS UNIDAS</t>
  </si>
  <si>
    <t>CNPJ 45.180.500/0001-05</t>
  </si>
  <si>
    <t>CONTRIBUIÇÕES &amp; DOAÇÕES(+)</t>
  </si>
  <si>
    <t>CONTRIB. ASSOCIATIVA</t>
  </si>
  <si>
    <t xml:space="preserve">DOAÇÕES &amp; CONTRIB. DIVERSAS </t>
  </si>
  <si>
    <t>DOAÇÕES P/ ASSIST. SOCIAL</t>
  </si>
  <si>
    <t>CAMPANHA COBERTOR</t>
  </si>
  <si>
    <t>CAMPANHA ENX. INFANTIL/GESTANTE</t>
  </si>
  <si>
    <t>OUTRAS RECEITAS(+)</t>
  </si>
  <si>
    <t>EVENTO BENEFICENTE</t>
  </si>
  <si>
    <t>REND. APLICAÇÃO FINANCEIRA</t>
  </si>
  <si>
    <t>OUTROS</t>
  </si>
  <si>
    <t>SUB-TOTAL(+)</t>
  </si>
  <si>
    <t>CONSUMOS/DESPESAS-SEDE(-)</t>
  </si>
  <si>
    <t>SABESP</t>
  </si>
  <si>
    <t>ELETROPAULO</t>
  </si>
  <si>
    <t>TELEFONICA</t>
  </si>
  <si>
    <t>DESP. MATERIAIS &amp; PRODUTOS DIV.(-)</t>
  </si>
  <si>
    <t>MATERIAIS DE CONSUMO</t>
  </si>
  <si>
    <t>MANTIM.&amp; DIV. P/ ASSIST. SOCIAL</t>
  </si>
  <si>
    <t>CONS/REPAR/MANUT/INSTALAÇÕES</t>
  </si>
  <si>
    <t>COBERTORES</t>
  </si>
  <si>
    <t>ENXOVAL INFANTIL/GESTANTE</t>
  </si>
  <si>
    <t>ESCOLA DE MORAL CRISTÃ</t>
  </si>
  <si>
    <t>PAGAMENTOS &amp; ENCARGOS DIVERSOS(-)</t>
  </si>
  <si>
    <t>DESPESAS BANCÁRIAS E ADMINIST.</t>
  </si>
  <si>
    <t>CONTRIBUIÇÃO SINDICAL</t>
  </si>
  <si>
    <t>SERVIÇO DE LIMPEZA</t>
  </si>
  <si>
    <t>SERVIÇO DE VIGILANCIA</t>
  </si>
  <si>
    <t>HONORÁRIOS CONTABILIDADE</t>
  </si>
  <si>
    <t>DESPESAS C/ PALESTRAS</t>
  </si>
  <si>
    <t>OUTROS(EVENTO/TXS/ENCARG.TRAB)</t>
  </si>
  <si>
    <t>SUB-TOTAL(-)</t>
  </si>
  <si>
    <t>RESULTADO DO PERÍODO</t>
  </si>
  <si>
    <t>RECEITAS</t>
  </si>
  <si>
    <t>OUTRAS RECEITAS</t>
  </si>
  <si>
    <t xml:space="preserve">DESPESAS </t>
  </si>
  <si>
    <t>ASSISTENCIAIS E DOUTRINARIAS</t>
  </si>
  <si>
    <t>TOTAL DESPESAS SEDE</t>
  </si>
  <si>
    <t>OUTRAS CAMPANHAS (Ref/Man//EMC)</t>
  </si>
  <si>
    <t>CONTRIBUIÇÕES E DOAÇÕES</t>
  </si>
  <si>
    <t>MATERIAIS / MANUTENÇÃO</t>
  </si>
  <si>
    <t>SERVIÇOS &amp; ENCARGOS DIVERSOS</t>
  </si>
  <si>
    <t>CONSUMO</t>
  </si>
  <si>
    <t xml:space="preserve">DEMONST. DE RESULTADOS </t>
  </si>
  <si>
    <t>TOTAL</t>
  </si>
  <si>
    <t>RESUMO DO MOVIMENTO FINANCEIRO</t>
  </si>
  <si>
    <t>TOTAL RECEITAS</t>
  </si>
  <si>
    <t>TOTAL DESPESAS</t>
  </si>
  <si>
    <t>RESULTADO FINAL</t>
  </si>
  <si>
    <t>POSIÇÃO BANCÁRIA - CC 96276-8</t>
  </si>
  <si>
    <t>RESIDUAL EM CONTA</t>
  </si>
  <si>
    <t>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</si>
</sst>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2" fillId="0" borderId="0" xfId="1"/>
    <xf numFmtId="0" fontId="3" fillId="0" borderId="0" xfId="1" applyFont="1"/>
    <xf numFmtId="4" fontId="2" fillId="0" borderId="0" xfId="1" applyNumberFormat="1"/>
    <xf numFmtId="4" fontId="3" fillId="0" borderId="0" xfId="0" applyNumberFormat="1" applyFont="1"/>
    <xf numFmtId="4" fontId="0" fillId="0" borderId="0" xfId="0" applyNumberFormat="1"/>
    <xf numFmtId="0" fontId="0" fillId="0" borderId="0" xfId="0"/>
    <xf numFmtId="0" fontId="2" fillId="0" borderId="0" xfId="1"/>
    <xf numFmtId="0" fontId="3" fillId="0" borderId="1" xfId="1" applyFont="1" applyBorder="1"/>
    <xf numFmtId="0" fontId="2" fillId="0" borderId="3" xfId="1" applyBorder="1"/>
    <xf numFmtId="0" fontId="2" fillId="0" borderId="2" xfId="1" applyBorder="1"/>
    <xf numFmtId="0" fontId="3" fillId="0" borderId="6" xfId="1" applyFont="1" applyBorder="1"/>
    <xf numFmtId="4" fontId="3" fillId="0" borderId="0" xfId="0" applyNumberFormat="1" applyFont="1"/>
    <xf numFmtId="4" fontId="0" fillId="0" borderId="0" xfId="0" applyNumberFormat="1"/>
    <xf numFmtId="0" fontId="0" fillId="0" borderId="3" xfId="0" applyBorder="1"/>
    <xf numFmtId="0" fontId="0" fillId="0" borderId="6" xfId="0" applyBorder="1"/>
    <xf numFmtId="0" fontId="0" fillId="0" borderId="0" xfId="0" applyBorder="1"/>
    <xf numFmtId="4" fontId="2" fillId="0" borderId="0" xfId="1" applyNumberFormat="1" applyBorder="1"/>
    <xf numFmtId="0" fontId="0" fillId="0" borderId="2" xfId="0" applyBorder="1"/>
    <xf numFmtId="0" fontId="0" fillId="0" borderId="8" xfId="0" applyBorder="1"/>
    <xf numFmtId="0" fontId="2" fillId="0" borderId="0" xfId="1" applyBorder="1"/>
    <xf numFmtId="4" fontId="0" fillId="0" borderId="0" xfId="0" applyNumberFormat="1" applyBorder="1"/>
    <xf numFmtId="0" fontId="3" fillId="0" borderId="11" xfId="1" applyFont="1" applyBorder="1"/>
    <xf numFmtId="0" fontId="2" fillId="0" borderId="10" xfId="1" applyBorder="1"/>
    <xf numFmtId="0" fontId="7" fillId="0" borderId="9" xfId="0" applyFont="1" applyBorder="1"/>
    <xf numFmtId="0" fontId="0" fillId="0" borderId="11" xfId="0" applyBorder="1"/>
    <xf numFmtId="0" fontId="0" fillId="0" borderId="10" xfId="0" applyBorder="1"/>
    <xf numFmtId="0" fontId="2" fillId="0" borderId="0" xfId="1" applyFont="1" applyBorder="1"/>
    <xf numFmtId="4" fontId="6" fillId="0" borderId="13" xfId="0" applyNumberFormat="1" applyFont="1" applyBorder="1"/>
    <xf numFmtId="0" fontId="4" fillId="0" borderId="14" xfId="1" applyFont="1" applyBorder="1"/>
    <xf numFmtId="0" fontId="0" fillId="0" borderId="15" xfId="0" applyBorder="1"/>
    <xf numFmtId="0" fontId="0" fillId="0" borderId="16" xfId="0" applyBorder="1"/>
    <xf numFmtId="4" fontId="6" fillId="0" borderId="12" xfId="0" applyNumberFormat="1" applyFont="1" applyBorder="1"/>
    <xf numFmtId="4" fontId="6" fillId="0" borderId="15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>
      <alignment horizontal="left"/>
    </xf>
    <xf numFmtId="0" fontId="4" fillId="0" borderId="1" xfId="1" applyFont="1" applyBorder="1"/>
    <xf numFmtId="4" fontId="0" fillId="0" borderId="4" xfId="0" applyNumberFormat="1" applyBorder="1"/>
    <xf numFmtId="0" fontId="0" fillId="0" borderId="5" xfId="0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5" fillId="0" borderId="1" xfId="1" applyFont="1" applyBorder="1"/>
    <xf numFmtId="4" fontId="2" fillId="0" borderId="2" xfId="1" applyNumberFormat="1" applyBorder="1"/>
    <xf numFmtId="4" fontId="0" fillId="0" borderId="2" xfId="0" applyNumberFormat="1" applyBorder="1"/>
    <xf numFmtId="4" fontId="0" fillId="0" borderId="8" xfId="0" applyNumberFormat="1" applyBorder="1"/>
    <xf numFmtId="4" fontId="0" fillId="0" borderId="4" xfId="0" applyNumberFormat="1" applyFont="1" applyBorder="1"/>
    <xf numFmtId="0" fontId="2" fillId="0" borderId="5" xfId="1" applyBorder="1"/>
    <xf numFmtId="0" fontId="2" fillId="0" borderId="6" xfId="1" applyBorder="1"/>
    <xf numFmtId="4" fontId="0" fillId="0" borderId="6" xfId="0" applyNumberFormat="1" applyBorder="1"/>
    <xf numFmtId="4" fontId="0" fillId="0" borderId="7" xfId="0" applyNumberFormat="1" applyBorder="1"/>
    <xf numFmtId="0" fontId="3" fillId="0" borderId="2" xfId="0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4" fontId="0" fillId="0" borderId="4" xfId="0" applyNumberFormat="1" applyBorder="1" applyAlignment="1"/>
    <xf numFmtId="0" fontId="5" fillId="0" borderId="9" xfId="1" applyFont="1" applyBorder="1"/>
    <xf numFmtId="0" fontId="2" fillId="0" borderId="11" xfId="1" applyBorder="1"/>
    <xf numFmtId="4" fontId="3" fillId="0" borderId="11" xfId="0" applyNumberFormat="1" applyFont="1" applyBorder="1"/>
    <xf numFmtId="4" fontId="3" fillId="0" borderId="10" xfId="0" applyNumberFormat="1" applyFont="1" applyBorder="1"/>
    <xf numFmtId="4" fontId="1" fillId="0" borderId="11" xfId="0" applyNumberFormat="1" applyFont="1" applyBorder="1"/>
    <xf numFmtId="4" fontId="1" fillId="0" borderId="10" xfId="0" applyNumberFormat="1" applyFont="1" applyBorder="1"/>
    <xf numFmtId="0" fontId="4" fillId="0" borderId="13" xfId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2" fillId="0" borderId="4" xfId="1" applyNumberFormat="1" applyBorder="1"/>
    <xf numFmtId="4" fontId="6" fillId="0" borderId="17" xfId="0" applyNumberFormat="1" applyFont="1" applyBorder="1"/>
    <xf numFmtId="0" fontId="0" fillId="0" borderId="6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3" xfId="0" applyFont="1" applyBorder="1"/>
    <xf numFmtId="0" fontId="8" fillId="0" borderId="5" xfId="0" applyFont="1" applyFill="1" applyBorder="1"/>
    <xf numFmtId="0" fontId="9" fillId="0" borderId="9" xfId="0" applyFont="1" applyBorder="1"/>
    <xf numFmtId="0" fontId="5" fillId="0" borderId="0" xfId="1" applyFont="1" applyBorder="1" applyAlignment="1">
      <alignment horizontal="left"/>
    </xf>
    <xf numFmtId="4" fontId="6" fillId="0" borderId="0" xfId="0" applyNumberFormat="1" applyFont="1" applyBorder="1"/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2" fontId="0" fillId="0" borderId="6" xfId="0" applyNumberFormat="1" applyFont="1" applyBorder="1"/>
    <xf numFmtId="2" fontId="0" fillId="0" borderId="4" xfId="0" applyNumberFormat="1" applyFont="1" applyBorder="1"/>
    <xf numFmtId="4" fontId="0" fillId="0" borderId="0" xfId="0" applyNumberFormat="1" applyBorder="1" applyAlignment="1"/>
    <xf numFmtId="0" fontId="3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J2" sqref="J2"/>
    </sheetView>
  </sheetViews>
  <sheetFormatPr defaultRowHeight="15" x14ac:dyDescent="0.25"/>
  <cols>
    <col min="1" max="1" width="9.140625" customWidth="1"/>
    <col min="6" max="8" width="11.42578125" customWidth="1"/>
  </cols>
  <sheetData>
    <row r="1" spans="1:8" x14ac:dyDescent="0.25">
      <c r="A1" s="80" t="s">
        <v>0</v>
      </c>
      <c r="B1" s="81"/>
      <c r="C1" s="81"/>
      <c r="D1" s="81"/>
      <c r="E1" s="81"/>
      <c r="F1" s="81"/>
      <c r="G1" s="81"/>
      <c r="H1" s="82"/>
    </row>
    <row r="2" spans="1:8" x14ac:dyDescent="0.25">
      <c r="A2" s="83" t="s">
        <v>1</v>
      </c>
      <c r="B2" s="79"/>
      <c r="C2" s="79"/>
      <c r="D2" s="79"/>
      <c r="E2" s="79"/>
      <c r="F2" s="79"/>
      <c r="G2" s="79"/>
      <c r="H2" s="84"/>
    </row>
    <row r="3" spans="1:8" ht="15.75" x14ac:dyDescent="0.25">
      <c r="A3" s="54" t="s">
        <v>44</v>
      </c>
      <c r="B3" s="22"/>
      <c r="C3" s="22"/>
      <c r="D3" s="22"/>
      <c r="E3" s="23"/>
      <c r="F3" s="60">
        <v>2013</v>
      </c>
      <c r="G3" s="60">
        <v>2014</v>
      </c>
      <c r="H3" s="61">
        <v>2015</v>
      </c>
    </row>
    <row r="4" spans="1:8" x14ac:dyDescent="0.25">
      <c r="A4" s="8" t="s">
        <v>2</v>
      </c>
      <c r="B4" s="10"/>
      <c r="C4" s="10"/>
      <c r="D4" s="10"/>
      <c r="E4" s="10"/>
      <c r="F4" s="50"/>
      <c r="G4" s="10"/>
      <c r="H4" s="19"/>
    </row>
    <row r="5" spans="1:8" x14ac:dyDescent="0.25">
      <c r="A5" s="9"/>
      <c r="B5" s="20" t="s">
        <v>3</v>
      </c>
      <c r="C5" s="20"/>
      <c r="D5" s="20"/>
      <c r="E5" s="20"/>
      <c r="F5" s="21">
        <v>33472.9</v>
      </c>
      <c r="G5" s="21">
        <v>35905.660000000003</v>
      </c>
      <c r="H5" s="37">
        <v>38581.5</v>
      </c>
    </row>
    <row r="6" spans="1:8" x14ac:dyDescent="0.25">
      <c r="A6" s="9"/>
      <c r="B6" s="20" t="s">
        <v>4</v>
      </c>
      <c r="C6" s="20"/>
      <c r="D6" s="20"/>
      <c r="E6" s="20"/>
      <c r="F6" s="51">
        <v>7492.1</v>
      </c>
      <c r="G6" s="51">
        <v>8331.25</v>
      </c>
      <c r="H6" s="52">
        <v>11638.8</v>
      </c>
    </row>
    <row r="7" spans="1:8" x14ac:dyDescent="0.25">
      <c r="A7" s="9"/>
      <c r="B7" s="20" t="s">
        <v>5</v>
      </c>
      <c r="C7" s="20"/>
      <c r="D7" s="20"/>
      <c r="E7" s="20"/>
      <c r="F7" s="21">
        <v>31772.9</v>
      </c>
      <c r="G7" s="21">
        <v>6545.6</v>
      </c>
      <c r="H7" s="37">
        <v>9754.98</v>
      </c>
    </row>
    <row r="8" spans="1:8" x14ac:dyDescent="0.25">
      <c r="A8" s="9"/>
      <c r="B8" s="20" t="s">
        <v>6</v>
      </c>
      <c r="C8" s="20"/>
      <c r="D8" s="20"/>
      <c r="E8" s="20"/>
      <c r="F8" s="34">
        <v>8828</v>
      </c>
      <c r="G8" s="34">
        <v>5240</v>
      </c>
      <c r="H8" s="45">
        <v>5085</v>
      </c>
    </row>
    <row r="9" spans="1:8" x14ac:dyDescent="0.25">
      <c r="A9" s="9"/>
      <c r="B9" s="20" t="s">
        <v>7</v>
      </c>
      <c r="C9" s="20"/>
      <c r="D9" s="20"/>
      <c r="E9" s="20"/>
      <c r="F9" s="21">
        <v>600</v>
      </c>
      <c r="G9" s="21">
        <v>675</v>
      </c>
      <c r="H9" s="37">
        <v>2071.1999999999998</v>
      </c>
    </row>
    <row r="10" spans="1:8" x14ac:dyDescent="0.25">
      <c r="A10" s="46"/>
      <c r="B10" s="47" t="s">
        <v>39</v>
      </c>
      <c r="C10" s="47"/>
      <c r="D10" s="47"/>
      <c r="E10" s="47"/>
      <c r="F10" s="48">
        <v>2303.87</v>
      </c>
      <c r="G10" s="48">
        <v>230</v>
      </c>
      <c r="H10" s="49">
        <v>1211</v>
      </c>
    </row>
    <row r="11" spans="1:8" x14ac:dyDescent="0.25">
      <c r="A11" s="41" t="s">
        <v>8</v>
      </c>
      <c r="B11" s="10"/>
      <c r="C11" s="10"/>
      <c r="D11" s="10"/>
      <c r="E11" s="10"/>
      <c r="F11" s="42"/>
      <c r="G11" s="43"/>
      <c r="H11" s="37"/>
    </row>
    <row r="12" spans="1:8" x14ac:dyDescent="0.25">
      <c r="A12" s="9"/>
      <c r="B12" s="20" t="s">
        <v>9</v>
      </c>
      <c r="C12" s="20"/>
      <c r="D12" s="20"/>
      <c r="E12" s="20"/>
      <c r="F12" s="21">
        <v>0</v>
      </c>
      <c r="G12" s="21">
        <v>0</v>
      </c>
      <c r="H12" s="37">
        <v>0</v>
      </c>
    </row>
    <row r="13" spans="1:8" x14ac:dyDescent="0.25">
      <c r="A13" s="9"/>
      <c r="B13" s="20" t="s">
        <v>10</v>
      </c>
      <c r="C13" s="20"/>
      <c r="D13" s="20"/>
      <c r="E13" s="20"/>
      <c r="F13" s="21">
        <v>19695.37</v>
      </c>
      <c r="G13" s="78">
        <v>27846.37</v>
      </c>
      <c r="H13" s="53">
        <v>25270.83</v>
      </c>
    </row>
    <row r="14" spans="1:8" x14ac:dyDescent="0.25">
      <c r="A14" s="46"/>
      <c r="B14" s="47" t="s">
        <v>11</v>
      </c>
      <c r="C14" s="47"/>
      <c r="D14" s="47"/>
      <c r="E14" s="47"/>
      <c r="F14" s="48">
        <v>0</v>
      </c>
      <c r="G14" s="48">
        <v>0</v>
      </c>
      <c r="H14" s="49">
        <v>0</v>
      </c>
    </row>
    <row r="15" spans="1:8" x14ac:dyDescent="0.25">
      <c r="A15" s="54" t="s">
        <v>12</v>
      </c>
      <c r="B15" s="55"/>
      <c r="C15" s="55"/>
      <c r="D15" s="55"/>
      <c r="E15" s="55"/>
      <c r="F15" s="56">
        <f>SUM(F5:F14)</f>
        <v>104165.13999999998</v>
      </c>
      <c r="G15" s="56">
        <f>SUM(G5:G14)</f>
        <v>84773.88</v>
      </c>
      <c r="H15" s="57">
        <f>SUM(H5:H14)</f>
        <v>93613.31</v>
      </c>
    </row>
    <row r="16" spans="1:8" x14ac:dyDescent="0.25">
      <c r="A16" s="1"/>
      <c r="B16" s="1"/>
      <c r="C16" s="1"/>
      <c r="D16" s="1"/>
      <c r="E16" s="1"/>
      <c r="F16" s="3"/>
      <c r="G16" s="5"/>
      <c r="H16" s="5"/>
    </row>
    <row r="17" spans="1:8" x14ac:dyDescent="0.25">
      <c r="A17" s="41" t="s">
        <v>13</v>
      </c>
      <c r="B17" s="10"/>
      <c r="C17" s="10"/>
      <c r="D17" s="10"/>
      <c r="E17" s="10"/>
      <c r="F17" s="42"/>
      <c r="G17" s="43"/>
      <c r="H17" s="44"/>
    </row>
    <row r="18" spans="1:8" x14ac:dyDescent="0.25">
      <c r="A18" s="9"/>
      <c r="B18" s="20" t="s">
        <v>14</v>
      </c>
      <c r="C18" s="20"/>
      <c r="D18" s="20"/>
      <c r="E18" s="20"/>
      <c r="F18" s="21">
        <v>-1066</v>
      </c>
      <c r="G18" s="21">
        <v>-647.70000000000005</v>
      </c>
      <c r="H18" s="37">
        <v>-644.9</v>
      </c>
    </row>
    <row r="19" spans="1:8" x14ac:dyDescent="0.25">
      <c r="A19" s="9"/>
      <c r="B19" s="20" t="s">
        <v>15</v>
      </c>
      <c r="C19" s="20"/>
      <c r="D19" s="20"/>
      <c r="E19" s="20"/>
      <c r="F19" s="21">
        <v>-954.34</v>
      </c>
      <c r="G19" s="21">
        <v>-1017.3</v>
      </c>
      <c r="H19" s="37">
        <v>-1890.21</v>
      </c>
    </row>
    <row r="20" spans="1:8" x14ac:dyDescent="0.25">
      <c r="A20" s="46"/>
      <c r="B20" s="47" t="s">
        <v>16</v>
      </c>
      <c r="C20" s="47"/>
      <c r="D20" s="47"/>
      <c r="E20" s="47"/>
      <c r="F20" s="48">
        <v>0</v>
      </c>
      <c r="G20" s="48">
        <v>0</v>
      </c>
      <c r="H20" s="49">
        <v>0</v>
      </c>
    </row>
    <row r="21" spans="1:8" x14ac:dyDescent="0.25">
      <c r="A21" s="41" t="s">
        <v>17</v>
      </c>
      <c r="B21" s="10"/>
      <c r="C21" s="10"/>
      <c r="D21" s="10"/>
      <c r="E21" s="10"/>
      <c r="F21" s="42"/>
      <c r="G21" s="43"/>
      <c r="H21" s="44"/>
    </row>
    <row r="22" spans="1:8" x14ac:dyDescent="0.25">
      <c r="A22" s="9"/>
      <c r="B22" s="20" t="s">
        <v>18</v>
      </c>
      <c r="C22" s="20"/>
      <c r="D22" s="20"/>
      <c r="E22" s="20"/>
      <c r="F22" s="21">
        <v>-3893.14</v>
      </c>
      <c r="G22" s="21">
        <v>-6217.39</v>
      </c>
      <c r="H22" s="37">
        <v>-6986.97</v>
      </c>
    </row>
    <row r="23" spans="1:8" x14ac:dyDescent="0.25">
      <c r="A23" s="9"/>
      <c r="B23" s="20" t="s">
        <v>19</v>
      </c>
      <c r="C23" s="20"/>
      <c r="D23" s="20"/>
      <c r="E23" s="20"/>
      <c r="F23" s="34">
        <v>-40846.639999999999</v>
      </c>
      <c r="G23" s="34">
        <v>-23757.16</v>
      </c>
      <c r="H23" s="45">
        <v>-30952.35</v>
      </c>
    </row>
    <row r="24" spans="1:8" x14ac:dyDescent="0.25">
      <c r="A24" s="9"/>
      <c r="B24" s="20" t="s">
        <v>20</v>
      </c>
      <c r="C24" s="20"/>
      <c r="D24" s="20"/>
      <c r="E24" s="20"/>
      <c r="F24" s="21">
        <v>-4573.0600000000004</v>
      </c>
      <c r="G24" s="21">
        <v>-3321.38</v>
      </c>
      <c r="H24" s="37">
        <v>-3677.07</v>
      </c>
    </row>
    <row r="25" spans="1:8" x14ac:dyDescent="0.25">
      <c r="A25" s="9"/>
      <c r="B25" s="20" t="s">
        <v>21</v>
      </c>
      <c r="C25" s="20"/>
      <c r="D25" s="20"/>
      <c r="E25" s="20"/>
      <c r="F25" s="21">
        <v>-5514.25</v>
      </c>
      <c r="G25" s="21">
        <v>-2915</v>
      </c>
      <c r="H25" s="37">
        <v>-3315</v>
      </c>
    </row>
    <row r="26" spans="1:8" x14ac:dyDescent="0.25">
      <c r="A26" s="9"/>
      <c r="B26" s="20" t="s">
        <v>22</v>
      </c>
      <c r="C26" s="20"/>
      <c r="D26" s="20"/>
      <c r="E26" s="20"/>
      <c r="F26" s="21">
        <v>-6504.76</v>
      </c>
      <c r="G26" s="21">
        <v>-8255</v>
      </c>
      <c r="H26" s="37">
        <v>-6666.67</v>
      </c>
    </row>
    <row r="27" spans="1:8" x14ac:dyDescent="0.25">
      <c r="A27" s="46"/>
      <c r="B27" s="47" t="s">
        <v>23</v>
      </c>
      <c r="C27" s="47"/>
      <c r="D27" s="47"/>
      <c r="E27" s="47"/>
      <c r="F27" s="48">
        <v>-2498.15</v>
      </c>
      <c r="G27" s="48">
        <v>-1245.27</v>
      </c>
      <c r="H27" s="49">
        <v>-2964.79</v>
      </c>
    </row>
    <row r="28" spans="1:8" x14ac:dyDescent="0.25">
      <c r="A28" s="41" t="s">
        <v>24</v>
      </c>
      <c r="B28" s="10"/>
      <c r="C28" s="10"/>
      <c r="D28" s="10"/>
      <c r="E28" s="10"/>
      <c r="F28" s="42"/>
      <c r="G28" s="43"/>
      <c r="H28" s="37"/>
    </row>
    <row r="29" spans="1:8" x14ac:dyDescent="0.25">
      <c r="A29" s="9"/>
      <c r="B29" s="20" t="s">
        <v>25</v>
      </c>
      <c r="C29" s="20"/>
      <c r="D29" s="20"/>
      <c r="E29" s="20"/>
      <c r="F29" s="21">
        <v>-132.75</v>
      </c>
      <c r="G29" s="21">
        <v>-250.15</v>
      </c>
      <c r="H29" s="37">
        <v>-855.9</v>
      </c>
    </row>
    <row r="30" spans="1:8" x14ac:dyDescent="0.25">
      <c r="A30" s="9"/>
      <c r="B30" s="20" t="s">
        <v>26</v>
      </c>
      <c r="C30" s="20"/>
      <c r="D30" s="20"/>
      <c r="E30" s="20"/>
      <c r="F30" s="21">
        <v>-148.84</v>
      </c>
      <c r="G30" s="21">
        <v>-158.02000000000001</v>
      </c>
      <c r="H30" s="37">
        <v>-168.36</v>
      </c>
    </row>
    <row r="31" spans="1:8" x14ac:dyDescent="0.25">
      <c r="A31" s="9"/>
      <c r="B31" s="20" t="s">
        <v>27</v>
      </c>
      <c r="C31" s="20"/>
      <c r="D31" s="20"/>
      <c r="E31" s="20"/>
      <c r="F31" s="34">
        <v>-6790</v>
      </c>
      <c r="G31" s="34">
        <v>-7580</v>
      </c>
      <c r="H31" s="45">
        <v>-8710</v>
      </c>
    </row>
    <row r="32" spans="1:8" x14ac:dyDescent="0.25">
      <c r="A32" s="9"/>
      <c r="B32" s="20" t="s">
        <v>28</v>
      </c>
      <c r="C32" s="20"/>
      <c r="D32" s="20"/>
      <c r="E32" s="20"/>
      <c r="F32" s="34">
        <v>-4480</v>
      </c>
      <c r="G32" s="34">
        <v>-4840</v>
      </c>
      <c r="H32" s="45">
        <v>-4962</v>
      </c>
    </row>
    <row r="33" spans="1:8" x14ac:dyDescent="0.25">
      <c r="A33" s="9"/>
      <c r="B33" s="20" t="s">
        <v>29</v>
      </c>
      <c r="C33" s="20"/>
      <c r="D33" s="20"/>
      <c r="E33" s="20"/>
      <c r="F33" s="21">
        <v>-1060</v>
      </c>
      <c r="G33" s="21">
        <v>-1175</v>
      </c>
      <c r="H33" s="37">
        <v>-1090</v>
      </c>
    </row>
    <row r="34" spans="1:8" x14ac:dyDescent="0.25">
      <c r="A34" s="9"/>
      <c r="B34" s="20" t="s">
        <v>30</v>
      </c>
      <c r="C34" s="20"/>
      <c r="D34" s="20"/>
      <c r="E34" s="20"/>
      <c r="F34" s="21">
        <v>-1900</v>
      </c>
      <c r="G34" s="21">
        <v>-1470</v>
      </c>
      <c r="H34" s="37">
        <v>-450</v>
      </c>
    </row>
    <row r="35" spans="1:8" x14ac:dyDescent="0.25">
      <c r="A35" s="46"/>
      <c r="B35" s="47" t="s">
        <v>31</v>
      </c>
      <c r="C35" s="47"/>
      <c r="D35" s="47"/>
      <c r="E35" s="47"/>
      <c r="F35" s="48">
        <v>-262.95999999999998</v>
      </c>
      <c r="G35" s="48">
        <v>-910.12</v>
      </c>
      <c r="H35" s="49">
        <v>-18.52</v>
      </c>
    </row>
    <row r="36" spans="1:8" x14ac:dyDescent="0.25">
      <c r="A36" s="54" t="s">
        <v>32</v>
      </c>
      <c r="B36" s="55"/>
      <c r="C36" s="55"/>
      <c r="D36" s="55"/>
      <c r="E36" s="55"/>
      <c r="F36" s="58">
        <f>SUM(F18:F35)</f>
        <v>-80624.89</v>
      </c>
      <c r="G36" s="58">
        <f>SUM(G18:G35)</f>
        <v>-63759.49</v>
      </c>
      <c r="H36" s="40">
        <f>SUM(H18:H35)</f>
        <v>-73352.740000000005</v>
      </c>
    </row>
    <row r="37" spans="1:8" x14ac:dyDescent="0.25">
      <c r="A37" s="1"/>
      <c r="B37" s="1"/>
      <c r="C37" s="1"/>
      <c r="D37" s="1"/>
      <c r="E37" s="1"/>
      <c r="F37" s="13"/>
      <c r="G37" s="13"/>
      <c r="H37" s="5"/>
    </row>
    <row r="38" spans="1:8" x14ac:dyDescent="0.25">
      <c r="A38" s="54" t="s">
        <v>33</v>
      </c>
      <c r="B38" s="55"/>
      <c r="C38" s="55"/>
      <c r="D38" s="55"/>
      <c r="E38" s="55"/>
      <c r="F38" s="58">
        <f>SUM(F15,F36)</f>
        <v>23540.249999999985</v>
      </c>
      <c r="G38" s="58">
        <f t="shared" ref="G38:H38" si="0">SUM(G15,G36)</f>
        <v>21014.390000000007</v>
      </c>
      <c r="H38" s="59">
        <f t="shared" si="0"/>
        <v>20260.569999999992</v>
      </c>
    </row>
    <row r="39" spans="1:8" x14ac:dyDescent="0.25">
      <c r="A39" s="1"/>
      <c r="B39" s="1"/>
      <c r="C39" s="1"/>
      <c r="D39" s="1"/>
      <c r="E39" s="1"/>
      <c r="F39" s="13"/>
      <c r="G39" s="13"/>
      <c r="H39" s="5"/>
    </row>
    <row r="40" spans="1:8" s="6" customFormat="1" x14ac:dyDescent="0.25">
      <c r="A40" s="7"/>
      <c r="B40" s="7"/>
      <c r="C40" s="7"/>
      <c r="D40" s="7"/>
      <c r="E40" s="7"/>
      <c r="F40" s="13"/>
      <c r="G40" s="13"/>
      <c r="H40" s="13"/>
    </row>
    <row r="41" spans="1:8" s="6" customFormat="1" x14ac:dyDescent="0.25">
      <c r="A41" s="7"/>
      <c r="B41" s="7"/>
      <c r="C41" s="7"/>
      <c r="D41" s="7"/>
      <c r="E41" s="7"/>
      <c r="F41" s="13"/>
      <c r="G41" s="13"/>
      <c r="H41" s="13"/>
    </row>
    <row r="42" spans="1:8" ht="15.75" x14ac:dyDescent="0.25">
      <c r="A42" s="74" t="s">
        <v>46</v>
      </c>
      <c r="B42" s="75"/>
      <c r="C42" s="75"/>
      <c r="D42" s="75"/>
      <c r="E42" s="75"/>
      <c r="F42" s="60">
        <v>2013</v>
      </c>
      <c r="G42" s="60">
        <v>2014</v>
      </c>
      <c r="H42" s="61">
        <v>2014</v>
      </c>
    </row>
    <row r="43" spans="1:8" x14ac:dyDescent="0.25">
      <c r="A43" s="2"/>
      <c r="B43" s="1"/>
      <c r="C43" s="1"/>
      <c r="D43" s="1"/>
      <c r="E43" s="1"/>
      <c r="F43" s="12"/>
      <c r="G43" s="12"/>
      <c r="H43" s="4"/>
    </row>
    <row r="44" spans="1:8" ht="15.75" x14ac:dyDescent="0.25">
      <c r="A44" s="36" t="s">
        <v>34</v>
      </c>
      <c r="B44" s="10"/>
      <c r="C44" s="10"/>
      <c r="D44" s="10"/>
      <c r="E44" s="10"/>
      <c r="F44" s="42"/>
      <c r="G44" s="43"/>
      <c r="H44" s="44"/>
    </row>
    <row r="45" spans="1:8" x14ac:dyDescent="0.25">
      <c r="A45" s="14"/>
      <c r="B45" s="20" t="s">
        <v>40</v>
      </c>
      <c r="C45" s="20"/>
      <c r="D45" s="20"/>
      <c r="E45" s="20"/>
      <c r="F45" s="17">
        <f>SUM(F5:F10)</f>
        <v>84469.76999999999</v>
      </c>
      <c r="G45" s="17">
        <f t="shared" ref="G45:H45" si="1">SUM(G5:G10)</f>
        <v>56927.51</v>
      </c>
      <c r="H45" s="62">
        <f t="shared" si="1"/>
        <v>68342.48</v>
      </c>
    </row>
    <row r="46" spans="1:8" x14ac:dyDescent="0.25">
      <c r="A46" s="38"/>
      <c r="B46" s="47" t="s">
        <v>35</v>
      </c>
      <c r="C46" s="15"/>
      <c r="D46" s="15"/>
      <c r="E46" s="15"/>
      <c r="F46" s="48">
        <f>SUM(F12:F14)</f>
        <v>19695.37</v>
      </c>
      <c r="G46" s="48">
        <f t="shared" ref="G46:H46" si="2">SUM(G12:G14)</f>
        <v>27846.37</v>
      </c>
      <c r="H46" s="49">
        <f t="shared" si="2"/>
        <v>25270.83</v>
      </c>
    </row>
    <row r="47" spans="1:8" ht="18.75" x14ac:dyDescent="0.3">
      <c r="A47" s="24" t="s">
        <v>47</v>
      </c>
      <c r="B47" s="25"/>
      <c r="C47" s="25"/>
      <c r="D47" s="25"/>
      <c r="E47" s="26"/>
      <c r="F47" s="28">
        <f>SUM(F45:F46)</f>
        <v>104165.13999999998</v>
      </c>
      <c r="G47" s="28">
        <f t="shared" ref="G47:H47" si="3">SUM(G45:G46)</f>
        <v>84773.88</v>
      </c>
      <c r="H47" s="28">
        <f t="shared" si="3"/>
        <v>93613.31</v>
      </c>
    </row>
    <row r="49" spans="1:9" ht="15.75" x14ac:dyDescent="0.25">
      <c r="A49" s="36" t="s">
        <v>36</v>
      </c>
      <c r="B49" s="18"/>
      <c r="C49" s="18"/>
      <c r="D49" s="18"/>
      <c r="E49" s="18"/>
      <c r="F49" s="18"/>
      <c r="G49" s="18"/>
      <c r="H49" s="19"/>
      <c r="I49" s="6"/>
    </row>
    <row r="50" spans="1:9" x14ac:dyDescent="0.25">
      <c r="A50" s="14"/>
      <c r="B50" s="27" t="s">
        <v>37</v>
      </c>
      <c r="C50" s="16"/>
      <c r="D50" s="16"/>
      <c r="E50" s="16"/>
      <c r="F50" s="21">
        <f>F23+F25+F26+F27+F34</f>
        <v>-57263.8</v>
      </c>
      <c r="G50" s="21">
        <f t="shared" ref="G50:H50" si="4">G23+G25+G26+G27+G34</f>
        <v>-37642.43</v>
      </c>
      <c r="H50" s="37">
        <f t="shared" si="4"/>
        <v>-44348.81</v>
      </c>
      <c r="I50" s="6"/>
    </row>
    <row r="51" spans="1:9" s="6" customFormat="1" x14ac:dyDescent="0.25">
      <c r="A51" s="14"/>
      <c r="B51" s="27"/>
      <c r="C51" s="16"/>
      <c r="D51" s="16"/>
      <c r="E51" s="16"/>
      <c r="F51" s="21"/>
      <c r="G51" s="21"/>
      <c r="H51" s="37"/>
    </row>
    <row r="52" spans="1:9" x14ac:dyDescent="0.25">
      <c r="A52" s="14"/>
      <c r="B52" s="27" t="s">
        <v>43</v>
      </c>
      <c r="C52" s="16"/>
      <c r="D52" s="16"/>
      <c r="E52" s="16"/>
      <c r="F52" s="21">
        <f>SUM(F18:F20)</f>
        <v>-2020.3400000000001</v>
      </c>
      <c r="G52" s="21">
        <f t="shared" ref="G52:H52" si="5">SUM(G18:G20)</f>
        <v>-1665</v>
      </c>
      <c r="H52" s="37">
        <f t="shared" si="5"/>
        <v>-2535.11</v>
      </c>
      <c r="I52" s="6"/>
    </row>
    <row r="53" spans="1:9" x14ac:dyDescent="0.25">
      <c r="A53" s="14"/>
      <c r="B53" s="27" t="s">
        <v>41</v>
      </c>
      <c r="C53" s="16"/>
      <c r="D53" s="16"/>
      <c r="E53" s="16"/>
      <c r="F53" s="21">
        <f>F22+F24</f>
        <v>-8466.2000000000007</v>
      </c>
      <c r="G53" s="21">
        <f t="shared" ref="G53:H53" si="6">G22+G24</f>
        <v>-9538.77</v>
      </c>
      <c r="H53" s="37">
        <f t="shared" si="6"/>
        <v>-10664.04</v>
      </c>
      <c r="I53" s="6"/>
    </row>
    <row r="54" spans="1:9" x14ac:dyDescent="0.25">
      <c r="A54" s="14"/>
      <c r="B54" s="27" t="s">
        <v>42</v>
      </c>
      <c r="C54" s="16"/>
      <c r="D54" s="16"/>
      <c r="E54" s="16"/>
      <c r="F54" s="21">
        <f>F29+F30+F31+F32+F33+F35</f>
        <v>-12874.55</v>
      </c>
      <c r="G54" s="21">
        <f t="shared" ref="G54:H54" si="7">G29+G30+G31+G32+G33+G35</f>
        <v>-14913.29</v>
      </c>
      <c r="H54" s="37">
        <f t="shared" si="7"/>
        <v>-15804.78</v>
      </c>
      <c r="I54" s="6"/>
    </row>
    <row r="55" spans="1:9" x14ac:dyDescent="0.25">
      <c r="A55" s="38"/>
      <c r="B55" s="11" t="s">
        <v>38</v>
      </c>
      <c r="C55" s="15"/>
      <c r="D55" s="15"/>
      <c r="E55" s="15"/>
      <c r="F55" s="39">
        <f>SUM(F52:F54)</f>
        <v>-23361.09</v>
      </c>
      <c r="G55" s="39">
        <f t="shared" ref="G55:H55" si="8">SUM(G52:G54)</f>
        <v>-26117.06</v>
      </c>
      <c r="H55" s="40">
        <f t="shared" si="8"/>
        <v>-29003.93</v>
      </c>
      <c r="I55" s="6"/>
    </row>
    <row r="56" spans="1:9" ht="18.75" x14ac:dyDescent="0.3">
      <c r="A56" s="24" t="s">
        <v>48</v>
      </c>
      <c r="B56" s="25"/>
      <c r="C56" s="25"/>
      <c r="D56" s="25"/>
      <c r="E56" s="26"/>
      <c r="F56" s="28">
        <f>F50+F55</f>
        <v>-80624.89</v>
      </c>
      <c r="G56" s="28">
        <f t="shared" ref="G56:H56" si="9">G50+G55</f>
        <v>-63759.490000000005</v>
      </c>
      <c r="H56" s="28">
        <f t="shared" si="9"/>
        <v>-73352.739999999991</v>
      </c>
      <c r="I56" s="6"/>
    </row>
    <row r="57" spans="1:9" ht="15.75" thickBot="1" x14ac:dyDescent="0.3">
      <c r="I57" s="6"/>
    </row>
    <row r="58" spans="1:9" ht="16.5" thickBot="1" x14ac:dyDescent="0.3">
      <c r="A58" s="29" t="s">
        <v>49</v>
      </c>
      <c r="B58" s="30"/>
      <c r="C58" s="30"/>
      <c r="D58" s="30"/>
      <c r="E58" s="31"/>
      <c r="F58" s="32">
        <f>F47+F56</f>
        <v>23540.249999999985</v>
      </c>
      <c r="G58" s="33">
        <f>G47+G56</f>
        <v>21014.39</v>
      </c>
      <c r="H58" s="32">
        <f>H47+H56</f>
        <v>20260.570000000007</v>
      </c>
      <c r="I58" s="6"/>
    </row>
    <row r="59" spans="1:9" x14ac:dyDescent="0.25">
      <c r="I59" s="6"/>
    </row>
    <row r="60" spans="1:9" x14ac:dyDescent="0.25">
      <c r="I60" s="6"/>
    </row>
    <row r="61" spans="1:9" x14ac:dyDescent="0.25">
      <c r="A61" s="68" t="s">
        <v>50</v>
      </c>
      <c r="B61" s="65"/>
      <c r="C61" s="65"/>
      <c r="D61" s="65"/>
      <c r="E61" s="65"/>
      <c r="F61" s="18"/>
      <c r="G61" s="18"/>
      <c r="H61" s="19"/>
      <c r="I61" s="6"/>
    </row>
    <row r="62" spans="1:9" x14ac:dyDescent="0.25">
      <c r="A62" s="69" t="s">
        <v>52</v>
      </c>
      <c r="B62" s="66"/>
      <c r="C62" s="66"/>
      <c r="D62" s="66"/>
      <c r="E62" s="66"/>
      <c r="F62" s="34">
        <v>391889.86</v>
      </c>
      <c r="G62" s="34">
        <v>410435.32</v>
      </c>
      <c r="H62" s="45">
        <v>434523.65</v>
      </c>
      <c r="I62" s="6"/>
    </row>
    <row r="63" spans="1:9" x14ac:dyDescent="0.25">
      <c r="A63" s="70" t="s">
        <v>51</v>
      </c>
      <c r="B63" s="67"/>
      <c r="C63" s="67"/>
      <c r="D63" s="67"/>
      <c r="E63" s="67"/>
      <c r="F63" s="64">
        <v>100.85</v>
      </c>
      <c r="G63" s="76">
        <v>201</v>
      </c>
      <c r="H63" s="77">
        <v>401</v>
      </c>
      <c r="I63" s="6"/>
    </row>
    <row r="64" spans="1:9" ht="15.75" x14ac:dyDescent="0.25">
      <c r="A64" s="71" t="s">
        <v>45</v>
      </c>
      <c r="B64" s="25"/>
      <c r="C64" s="25"/>
      <c r="D64" s="25"/>
      <c r="E64" s="26"/>
      <c r="F64" s="63">
        <f>F62+F63</f>
        <v>391990.70999999996</v>
      </c>
      <c r="G64" s="63">
        <f t="shared" ref="G64:H64" si="10">G62+G63</f>
        <v>410636.32</v>
      </c>
      <c r="H64" s="28">
        <f t="shared" si="10"/>
        <v>434924.65</v>
      </c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72"/>
      <c r="B68" s="35"/>
      <c r="C68" s="35"/>
      <c r="D68" s="35"/>
      <c r="E68" s="16"/>
      <c r="F68" s="16"/>
      <c r="G68" s="16"/>
      <c r="H68" s="16"/>
    </row>
    <row r="69" spans="1:8" x14ac:dyDescent="0.25">
      <c r="A69" s="72"/>
      <c r="B69" s="35"/>
      <c r="C69" s="35"/>
      <c r="D69" s="35"/>
      <c r="E69" s="16"/>
      <c r="F69" s="16"/>
      <c r="G69" s="16"/>
      <c r="H69" s="16"/>
    </row>
    <row r="70" spans="1:8" x14ac:dyDescent="0.25">
      <c r="A70" s="72"/>
      <c r="B70" s="35"/>
      <c r="C70" s="35"/>
      <c r="D70" s="35"/>
      <c r="E70" s="16"/>
      <c r="F70" s="16"/>
      <c r="G70" s="16"/>
      <c r="H70" s="16"/>
    </row>
    <row r="71" spans="1:8" ht="15.75" x14ac:dyDescent="0.25">
      <c r="A71" s="72"/>
      <c r="B71" s="35"/>
      <c r="C71" s="35"/>
      <c r="D71" s="35"/>
      <c r="E71" s="16"/>
      <c r="F71" s="16"/>
      <c r="G71" s="16"/>
      <c r="H71" s="73"/>
    </row>
  </sheetData>
  <mergeCells count="3">
    <mergeCell ref="A42:E42"/>
    <mergeCell ref="A1:H1"/>
    <mergeCell ref="A2:H2"/>
  </mergeCells>
  <printOptions horizontalCentered="1"/>
  <pageMargins left="0.51181102362204722" right="0.51181102362204722" top="0.78740157480314965" bottom="1.181102362204724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</dc:creator>
  <cp:lastModifiedBy>AM</cp:lastModifiedBy>
  <cp:lastPrinted>2016-03-04T14:19:38Z</cp:lastPrinted>
  <dcterms:created xsi:type="dcterms:W3CDTF">2014-01-07T19:57:00Z</dcterms:created>
  <dcterms:modified xsi:type="dcterms:W3CDTF">2016-05-30T00:41:25Z</dcterms:modified>
</cp:coreProperties>
</file>